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<sst xmlns="http://schemas.openxmlformats.org/spreadsheetml/2006/main" count="208" uniqueCount="102">
  <si>
    <t>КОМПЛЕКСНЫЙ ПЛАН</t>
  </si>
  <si>
    <t>подготовки объектов жилищно-коммунального хозяйства, топливно-энергетического</t>
  </si>
  <si>
    <t>комплекса и социальной сферы муниципального образования</t>
  </si>
  <si>
    <t>Объект</t>
  </si>
  <si>
    <t>Номер строки</t>
  </si>
  <si>
    <t>Ед. изм.</t>
  </si>
  <si>
    <t>Всего</t>
  </si>
  <si>
    <t>Жилищный фонд, всего:</t>
  </si>
  <si>
    <t>01</t>
  </si>
  <si>
    <t>тыс.ед.</t>
  </si>
  <si>
    <t>02</t>
  </si>
  <si>
    <r>
      <t>тыс.м</t>
    </r>
    <r>
      <rPr>
        <vertAlign val="superscript"/>
        <sz val="10"/>
        <rFont val="Times New Roman"/>
        <family val="1"/>
      </rPr>
      <t>2</t>
    </r>
  </si>
  <si>
    <t>в том числе:</t>
  </si>
  <si>
    <t>- муниципальный</t>
  </si>
  <si>
    <t>03</t>
  </si>
  <si>
    <t>04</t>
  </si>
  <si>
    <t>- государственный</t>
  </si>
  <si>
    <t>05</t>
  </si>
  <si>
    <t>06</t>
  </si>
  <si>
    <t xml:space="preserve">- частный </t>
  </si>
  <si>
    <t>07</t>
  </si>
  <si>
    <t>08</t>
  </si>
  <si>
    <t>Лечебные учреждения</t>
  </si>
  <si>
    <t>09</t>
  </si>
  <si>
    <t>ед.</t>
  </si>
  <si>
    <t>Детские дошкольные учреждения</t>
  </si>
  <si>
    <t>10</t>
  </si>
  <si>
    <t>Школы</t>
  </si>
  <si>
    <t>11</t>
  </si>
  <si>
    <t>Средние и высшие учебные заведения</t>
  </si>
  <si>
    <t>12</t>
  </si>
  <si>
    <t>Другие общественные здания</t>
  </si>
  <si>
    <t>13</t>
  </si>
  <si>
    <t>Котельные, по всем видам собственности</t>
  </si>
  <si>
    <t>установленная мощность</t>
  </si>
  <si>
    <t>Гкал/ч</t>
  </si>
  <si>
    <t>в том числе ЖКХ муниципальных образований</t>
  </si>
  <si>
    <t>Тепловые сети (в двухтрубном исчислении), по всем видам собственности</t>
  </si>
  <si>
    <t>км</t>
  </si>
  <si>
    <t>Ветхие тепловые сети (в двухтрубном исчислении), по всем видам собственности</t>
  </si>
  <si>
    <t>Тепловые насосные станции, по всем видам собственности</t>
  </si>
  <si>
    <t>Центральные тепловые пункты (ЦТП), по всем видам собственности</t>
  </si>
  <si>
    <t>Водозаборы, по всем видам собственности</t>
  </si>
  <si>
    <t>Насосные станции водопровода, по всем видам собственности</t>
  </si>
  <si>
    <t>Очистные сооружения водопровода, по всем видам собственности</t>
  </si>
  <si>
    <t xml:space="preserve">пропускная способность </t>
  </si>
  <si>
    <r>
      <t>тыс. м</t>
    </r>
    <r>
      <rPr>
        <vertAlign val="superscript"/>
        <sz val="10"/>
        <rFont val="Times New Roman"/>
        <family val="1"/>
      </rPr>
      <t>3</t>
    </r>
  </si>
  <si>
    <t>Водопроводные сети, по всем видам собственности</t>
  </si>
  <si>
    <t>Ветхие сети водопровода, по всем видам собственности</t>
  </si>
  <si>
    <t>Канализационные насосные станции, по всем видам собственности</t>
  </si>
  <si>
    <t>Очистные сооружения канализации, по всем видам собственности</t>
  </si>
  <si>
    <t>Канализационные сети, по всем видам собственности</t>
  </si>
  <si>
    <t>Ветхие канализационные сети, по всем видам собственности</t>
  </si>
  <si>
    <t>Электрические сети, по всем видам собственности</t>
  </si>
  <si>
    <t>Ветхие электрические сети, по всем видам собственности</t>
  </si>
  <si>
    <t>Трансформаторные подстанции, по всем видам собственности</t>
  </si>
  <si>
    <t>Специальные машины для механизированной уборки, независимо от формы собственности</t>
  </si>
  <si>
    <t>Улично-дорожная  сеть, по всем видам собственности</t>
  </si>
  <si>
    <t>тыс.кв.м</t>
  </si>
  <si>
    <t>Подготовка мостовых сооружений (транспортных и пешеходных мостов и путепроводов), труб независимо от формы собственности</t>
  </si>
  <si>
    <t>ед..</t>
  </si>
  <si>
    <t xml:space="preserve">в том числе ЖКХ муниципальных образований </t>
  </si>
  <si>
    <t xml:space="preserve">ед. </t>
  </si>
  <si>
    <t>Подготовка транспортных и пешеходных тоннелей, независимо от формы собственности</t>
  </si>
  <si>
    <t xml:space="preserve">Газопроводы </t>
  </si>
  <si>
    <t>Создание запасов топлива:</t>
  </si>
  <si>
    <t>- уголь</t>
  </si>
  <si>
    <t>тонн</t>
  </si>
  <si>
    <t>- другое твердое топливо</t>
  </si>
  <si>
    <t>- жидкое топливо</t>
  </si>
  <si>
    <t>Финансовые средства городских и сельских поселений, выделяемые для подготовки ЖКХ  к зиме, в том числе:</t>
  </si>
  <si>
    <t>млн.руб.</t>
  </si>
  <si>
    <t>- на приобретение топлива для предприятий и образований ЖКХ</t>
  </si>
  <si>
    <t>- для формирования аварийного запаса материально-технических ресурсов</t>
  </si>
  <si>
    <t>- на:</t>
  </si>
  <si>
    <t>строительство объектов ЖКХ;</t>
  </si>
  <si>
    <t>модернизацию и реконструкцию объектов ЖКХ;</t>
  </si>
  <si>
    <t>капитальный ремонт  объектов ЖКХ.</t>
  </si>
  <si>
    <t>73</t>
  </si>
  <si>
    <t>Финансовые средства предприятий ЖКХ, выделяемые для подготовки ЖКХ к зиме, из них:</t>
  </si>
  <si>
    <t>74</t>
  </si>
  <si>
    <t>75</t>
  </si>
  <si>
    <t>76</t>
  </si>
  <si>
    <t>77</t>
  </si>
  <si>
    <t xml:space="preserve"> капитальный ремонт  объектов ЖКХ.</t>
  </si>
  <si>
    <t>Финансовые средства муниципального района, выделяемые для подготовки объектов ЖКХ и социальной сферы к зиме, в том числе:</t>
  </si>
  <si>
    <t>на приобретение топлива для предприятий и учреждений ЖКХ и социальной сферы;</t>
  </si>
  <si>
    <t>строительство объектов ЖКХ и социальной сферы;</t>
  </si>
  <si>
    <t>модернизацию и реконструкцию объектов ЖКХ и социальной сферы;</t>
  </si>
  <si>
    <t xml:space="preserve"> капитальный ремонт  объектов ЖКХ и социальной сферы.</t>
  </si>
  <si>
    <t xml:space="preserve">                              Руководитель организации</t>
  </si>
  <si>
    <t xml:space="preserve">  </t>
  </si>
  <si>
    <t>Подготовка гидротехнических сооружений, независимо от формы собственности</t>
  </si>
  <si>
    <t>Подготовить (заменить)    к осенне-зимнему периоду</t>
  </si>
  <si>
    <t xml:space="preserve">                в том числе к сроку</t>
  </si>
  <si>
    <t xml:space="preserve">   итого  к</t>
  </si>
  <si>
    <t>Контроль за подготовкой осуществляет ВМР</t>
  </si>
  <si>
    <t>Должостное лицо , ответственное за составление документа Свеженцев Сергей Михайлович</t>
  </si>
  <si>
    <t xml:space="preserve">        Сертолово Всеволожского муниципального района</t>
  </si>
  <si>
    <t>№ контактного телефона 8 (812) 676-03-88</t>
  </si>
  <si>
    <t>к отопительному сезону  2019 / 2020г.</t>
  </si>
  <si>
    <t>ПРИЛОЖЕНИЕ № 1
к постановлению
администрации МО Сертолово
от 11.06.2019 г. № 408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</si>
</sst>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justify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172" fontId="4" fillId="0" borderId="20" xfId="0" applyNumberFormat="1" applyFont="1" applyBorder="1" applyAlignment="1">
      <alignment horizontal="center" vertical="center" wrapText="1"/>
    </xf>
    <xf numFmtId="172" fontId="4" fillId="0" borderId="21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0" fontId="4" fillId="0" borderId="26" xfId="0" applyFont="1" applyBorder="1" applyAlignment="1">
      <alignment horizontal="justify" vertical="top" wrapText="1"/>
    </xf>
    <xf numFmtId="0" fontId="5" fillId="0" borderId="27" xfId="0" applyFont="1" applyBorder="1" applyAlignment="1">
      <alignment vertical="center" wrapText="1"/>
    </xf>
    <xf numFmtId="172" fontId="4" fillId="0" borderId="28" xfId="0" applyNumberFormat="1" applyFont="1" applyBorder="1" applyAlignment="1">
      <alignment horizontal="center" vertical="center" wrapText="1"/>
    </xf>
    <xf numFmtId="174" fontId="4" fillId="0" borderId="26" xfId="0" applyNumberFormat="1" applyFont="1" applyBorder="1" applyAlignment="1">
      <alignment horizontal="center" vertical="center" wrapText="1"/>
    </xf>
    <xf numFmtId="174" fontId="4" fillId="0" borderId="13" xfId="0" applyNumberFormat="1" applyFont="1" applyBorder="1" applyAlignment="1">
      <alignment horizontal="center" vertical="center" wrapText="1"/>
    </xf>
    <xf numFmtId="174" fontId="4" fillId="34" borderId="26" xfId="0" applyNumberFormat="1" applyFont="1" applyFill="1" applyBorder="1" applyAlignment="1">
      <alignment horizontal="center" vertical="center" wrapText="1"/>
    </xf>
    <xf numFmtId="174" fontId="4" fillId="34" borderId="13" xfId="0" applyNumberFormat="1" applyFont="1" applyFill="1" applyBorder="1" applyAlignment="1">
      <alignment horizontal="center" vertical="center" wrapText="1"/>
    </xf>
    <xf numFmtId="174" fontId="4" fillId="0" borderId="29" xfId="0" applyNumberFormat="1" applyFont="1" applyBorder="1" applyAlignment="1">
      <alignment horizontal="center" vertical="center" wrapText="1"/>
    </xf>
    <xf numFmtId="174" fontId="4" fillId="0" borderId="17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29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2" fontId="4" fillId="34" borderId="13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vertical="top" wrapText="1"/>
    </xf>
    <xf numFmtId="49" fontId="4" fillId="0" borderId="32" xfId="0" applyNumberFormat="1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wrapText="1"/>
    </xf>
    <xf numFmtId="174" fontId="4" fillId="0" borderId="33" xfId="0" applyNumberFormat="1" applyFont="1" applyBorder="1" applyAlignment="1">
      <alignment horizontal="center" vertical="center" wrapText="1"/>
    </xf>
    <xf numFmtId="174" fontId="4" fillId="0" borderId="31" xfId="0" applyNumberFormat="1" applyFont="1" applyBorder="1" applyAlignment="1">
      <alignment horizontal="center" vertical="center" wrapText="1"/>
    </xf>
    <xf numFmtId="174" fontId="4" fillId="0" borderId="34" xfId="0" applyNumberFormat="1" applyFont="1" applyBorder="1" applyAlignment="1">
      <alignment horizontal="center" vertical="center" wrapText="1"/>
    </xf>
    <xf numFmtId="174" fontId="4" fillId="0" borderId="35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1" fontId="4" fillId="0" borderId="37" xfId="0" applyNumberFormat="1" applyFont="1" applyBorder="1" applyAlignment="1">
      <alignment horizontal="center" vertical="center" wrapText="1"/>
    </xf>
    <xf numFmtId="1" fontId="4" fillId="0" borderId="38" xfId="0" applyNumberFormat="1" applyFont="1" applyBorder="1" applyAlignment="1">
      <alignment horizontal="center" vertical="center" wrapText="1"/>
    </xf>
    <xf numFmtId="1" fontId="4" fillId="0" borderId="39" xfId="0" applyNumberFormat="1" applyFont="1" applyBorder="1" applyAlignment="1">
      <alignment horizontal="center" vertical="center" wrapText="1"/>
    </xf>
    <xf numFmtId="1" fontId="4" fillId="0" borderId="4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41" xfId="0" applyNumberFormat="1" applyFont="1" applyBorder="1" applyAlignment="1">
      <alignment horizontal="center" vertical="center" wrapText="1"/>
    </xf>
    <xf numFmtId="1" fontId="4" fillId="0" borderId="34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" fontId="4" fillId="0" borderId="42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"/>
  <sheetViews>
    <sheetView tabSelected="1" view="pageBreakPreview" zoomScaleSheetLayoutView="100" zoomScalePageLayoutView="0" workbookViewId="0" topLeftCell="A1">
      <selection activeCell="H2" sqref="H2"/>
    </sheetView>
  </sheetViews>
  <sheetFormatPr defaultColWidth="9.00390625" defaultRowHeight="12.75"/>
  <cols>
    <col min="1" max="1" width="2.625" style="0" customWidth="1"/>
    <col min="2" max="2" width="51.00390625" style="0" customWidth="1"/>
    <col min="4" max="4" width="9.625" style="0" customWidth="1"/>
    <col min="5" max="10" width="10.75390625" style="0" customWidth="1"/>
  </cols>
  <sheetData>
    <row r="1" spans="7:10" ht="58.5" customHeight="1">
      <c r="G1" s="60"/>
      <c r="H1" s="78" t="s">
        <v>101</v>
      </c>
      <c r="I1" s="78"/>
      <c r="J1" s="78"/>
    </row>
    <row r="3" spans="2:10" ht="15.75">
      <c r="B3" s="62" t="s">
        <v>0</v>
      </c>
      <c r="C3" s="62"/>
      <c r="D3" s="62"/>
      <c r="E3" s="62"/>
      <c r="F3" s="62"/>
      <c r="G3" s="62"/>
      <c r="H3" s="62"/>
      <c r="I3" s="62"/>
      <c r="J3" s="62"/>
    </row>
    <row r="5" spans="2:10" ht="15.75">
      <c r="B5" s="62" t="s">
        <v>1</v>
      </c>
      <c r="C5" s="62"/>
      <c r="D5" s="62"/>
      <c r="E5" s="62"/>
      <c r="F5" s="62"/>
      <c r="G5" s="62"/>
      <c r="H5" s="62"/>
      <c r="I5" s="62"/>
      <c r="J5" s="62"/>
    </row>
    <row r="6" spans="2:10" ht="15.75">
      <c r="B6" s="62" t="s">
        <v>2</v>
      </c>
      <c r="C6" s="62"/>
      <c r="D6" s="62"/>
      <c r="E6" s="62"/>
      <c r="F6" s="62"/>
      <c r="G6" s="62"/>
      <c r="H6" s="62"/>
      <c r="I6" s="62"/>
      <c r="J6" s="62"/>
    </row>
    <row r="7" spans="2:10" ht="15.75">
      <c r="B7" s="62" t="s">
        <v>98</v>
      </c>
      <c r="C7" s="62"/>
      <c r="D7" s="62"/>
      <c r="E7" s="62"/>
      <c r="F7" s="62"/>
      <c r="G7" s="62"/>
      <c r="H7" s="62"/>
      <c r="I7" s="62"/>
      <c r="J7" s="62"/>
    </row>
    <row r="8" spans="2:10" ht="15.75">
      <c r="B8" s="62" t="s">
        <v>100</v>
      </c>
      <c r="C8" s="62"/>
      <c r="D8" s="62"/>
      <c r="E8" s="62"/>
      <c r="F8" s="62"/>
      <c r="G8" s="62"/>
      <c r="H8" s="62"/>
      <c r="I8" s="62"/>
      <c r="J8" s="62"/>
    </row>
    <row r="9" spans="2:10" ht="13.5" thickBot="1">
      <c r="B9" s="20"/>
      <c r="C9" s="20"/>
      <c r="D9" s="20"/>
      <c r="E9" s="20"/>
      <c r="F9" s="20"/>
      <c r="G9" s="20"/>
      <c r="H9" s="20"/>
      <c r="I9" s="20"/>
      <c r="J9" s="20"/>
    </row>
    <row r="10" spans="1:10" ht="12.75" customHeight="1">
      <c r="A10" s="1"/>
      <c r="B10" s="63" t="s">
        <v>3</v>
      </c>
      <c r="C10" s="63" t="s">
        <v>4</v>
      </c>
      <c r="D10" s="63" t="s">
        <v>5</v>
      </c>
      <c r="E10" s="63" t="s">
        <v>6</v>
      </c>
      <c r="F10" s="65" t="s">
        <v>93</v>
      </c>
      <c r="G10" s="66"/>
      <c r="H10" s="66"/>
      <c r="I10" s="66"/>
      <c r="J10" s="67"/>
    </row>
    <row r="11" spans="1:10" ht="12.75" customHeight="1">
      <c r="A11" s="2"/>
      <c r="B11" s="63"/>
      <c r="C11" s="63"/>
      <c r="D11" s="63"/>
      <c r="E11" s="63"/>
      <c r="F11" s="68"/>
      <c r="G11" s="69"/>
      <c r="H11" s="69"/>
      <c r="I11" s="69"/>
      <c r="J11" s="70"/>
    </row>
    <row r="12" spans="1:10" ht="12.75" customHeight="1" thickBot="1">
      <c r="A12" s="2"/>
      <c r="B12" s="63"/>
      <c r="C12" s="63"/>
      <c r="D12" s="63"/>
      <c r="E12" s="63"/>
      <c r="F12" s="71"/>
      <c r="G12" s="72"/>
      <c r="H12" s="72"/>
      <c r="I12" s="72"/>
      <c r="J12" s="73"/>
    </row>
    <row r="13" spans="1:10" ht="12.75" customHeight="1">
      <c r="A13" s="2"/>
      <c r="B13" s="63"/>
      <c r="C13" s="63"/>
      <c r="D13" s="63"/>
      <c r="E13" s="63"/>
      <c r="F13" s="74" t="s">
        <v>6</v>
      </c>
      <c r="G13" s="76" t="s">
        <v>94</v>
      </c>
      <c r="H13" s="77"/>
      <c r="I13" s="77"/>
      <c r="J13" s="33" t="s">
        <v>95</v>
      </c>
    </row>
    <row r="14" spans="1:10" ht="13.5" thickBot="1">
      <c r="A14" s="2"/>
      <c r="B14" s="64"/>
      <c r="C14" s="64"/>
      <c r="D14" s="64"/>
      <c r="E14" s="64"/>
      <c r="F14" s="75"/>
      <c r="G14" s="21">
        <v>43647</v>
      </c>
      <c r="H14" s="22">
        <v>43678</v>
      </c>
      <c r="I14" s="22">
        <v>43709</v>
      </c>
      <c r="J14" s="34">
        <v>43723</v>
      </c>
    </row>
    <row r="15" spans="1:10" ht="13.5" thickBot="1">
      <c r="A15" s="2"/>
      <c r="B15" s="23">
        <v>1</v>
      </c>
      <c r="C15" s="24">
        <v>2</v>
      </c>
      <c r="D15" s="24">
        <v>3</v>
      </c>
      <c r="E15" s="23">
        <v>4</v>
      </c>
      <c r="F15" s="23">
        <v>5</v>
      </c>
      <c r="G15" s="25">
        <v>6</v>
      </c>
      <c r="H15" s="26">
        <v>7</v>
      </c>
      <c r="I15" s="26">
        <v>8</v>
      </c>
      <c r="J15" s="24">
        <v>9</v>
      </c>
    </row>
    <row r="16" spans="1:10" ht="12.75">
      <c r="A16" s="2"/>
      <c r="B16" s="53" t="s">
        <v>7</v>
      </c>
      <c r="C16" s="54" t="s">
        <v>8</v>
      </c>
      <c r="D16" s="55" t="s">
        <v>9</v>
      </c>
      <c r="E16" s="56">
        <v>0.228</v>
      </c>
      <c r="F16" s="56">
        <v>0.228</v>
      </c>
      <c r="G16" s="56">
        <f>F16*0.33</f>
        <v>0.07524</v>
      </c>
      <c r="H16" s="56">
        <f>F16*0.66</f>
        <v>0.15048</v>
      </c>
      <c r="I16" s="56">
        <f>F16</f>
        <v>0.228</v>
      </c>
      <c r="J16" s="57">
        <f>I16</f>
        <v>0.228</v>
      </c>
    </row>
    <row r="17" spans="1:10" ht="15.75">
      <c r="A17" s="2"/>
      <c r="B17" s="3"/>
      <c r="C17" s="4" t="s">
        <v>10</v>
      </c>
      <c r="D17" s="5" t="s">
        <v>11</v>
      </c>
      <c r="E17" s="35">
        <v>973.02</v>
      </c>
      <c r="F17" s="35">
        <v>973.02</v>
      </c>
      <c r="G17" s="35">
        <f>F17*0.33</f>
        <v>321.0966</v>
      </c>
      <c r="H17" s="35">
        <f>F17*0.66</f>
        <v>642.1932</v>
      </c>
      <c r="I17" s="35">
        <f>F17</f>
        <v>973.02</v>
      </c>
      <c r="J17" s="36">
        <f>I17</f>
        <v>973.02</v>
      </c>
    </row>
    <row r="18" spans="1:10" ht="12.75">
      <c r="A18" s="2"/>
      <c r="B18" s="3" t="s">
        <v>12</v>
      </c>
      <c r="C18" s="16"/>
      <c r="D18" s="16"/>
      <c r="E18" s="37"/>
      <c r="F18" s="37"/>
      <c r="G18" s="37"/>
      <c r="H18" s="37"/>
      <c r="I18" s="37"/>
      <c r="J18" s="38"/>
    </row>
    <row r="19" spans="1:10" ht="12.75">
      <c r="A19" s="2"/>
      <c r="B19" s="3" t="s">
        <v>13</v>
      </c>
      <c r="C19" s="5" t="s">
        <v>14</v>
      </c>
      <c r="D19" s="7" t="s">
        <v>9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6">
        <v>0</v>
      </c>
    </row>
    <row r="20" spans="1:10" ht="15.75">
      <c r="A20" s="2"/>
      <c r="B20" s="3"/>
      <c r="C20" s="5" t="s">
        <v>15</v>
      </c>
      <c r="D20" s="5" t="s">
        <v>11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6">
        <v>0</v>
      </c>
    </row>
    <row r="21" spans="1:10" ht="12.75">
      <c r="A21" s="2"/>
      <c r="B21" s="3" t="s">
        <v>16</v>
      </c>
      <c r="C21" s="5" t="s">
        <v>17</v>
      </c>
      <c r="D21" s="7" t="s">
        <v>9</v>
      </c>
      <c r="E21" s="35">
        <v>0.12</v>
      </c>
      <c r="F21" s="35">
        <v>0.12</v>
      </c>
      <c r="G21" s="35">
        <f>F21*0.33</f>
        <v>0.0396</v>
      </c>
      <c r="H21" s="35">
        <f>F21*0.66</f>
        <v>0.0792</v>
      </c>
      <c r="I21" s="35">
        <f>F21</f>
        <v>0.12</v>
      </c>
      <c r="J21" s="36">
        <f>I21</f>
        <v>0.12</v>
      </c>
    </row>
    <row r="22" spans="1:10" ht="15.75">
      <c r="A22" s="2"/>
      <c r="B22" s="3"/>
      <c r="C22" s="5" t="s">
        <v>18</v>
      </c>
      <c r="D22" s="5" t="s">
        <v>11</v>
      </c>
      <c r="E22" s="35">
        <v>26.1</v>
      </c>
      <c r="F22" s="35">
        <v>26.1</v>
      </c>
      <c r="G22" s="35">
        <f>F22*0.33</f>
        <v>8.613000000000001</v>
      </c>
      <c r="H22" s="35">
        <f>F22*0.66</f>
        <v>17.226000000000003</v>
      </c>
      <c r="I22" s="35">
        <f>F22</f>
        <v>26.1</v>
      </c>
      <c r="J22" s="36">
        <f>I22</f>
        <v>26.1</v>
      </c>
    </row>
    <row r="23" spans="1:10" ht="12.75">
      <c r="A23" s="2"/>
      <c r="B23" s="3" t="s">
        <v>19</v>
      </c>
      <c r="C23" s="5" t="s">
        <v>20</v>
      </c>
      <c r="D23" s="7" t="s">
        <v>9</v>
      </c>
      <c r="E23" s="35">
        <v>0.025</v>
      </c>
      <c r="F23" s="35">
        <v>0.025</v>
      </c>
      <c r="G23" s="35">
        <f>F23*0.33</f>
        <v>0.00825</v>
      </c>
      <c r="H23" s="35">
        <f>F23*0.66</f>
        <v>0.0165</v>
      </c>
      <c r="I23" s="35">
        <f>F23</f>
        <v>0.025</v>
      </c>
      <c r="J23" s="36">
        <f>I23</f>
        <v>0.025</v>
      </c>
    </row>
    <row r="24" spans="1:10" ht="16.5" thickBot="1">
      <c r="A24" s="2"/>
      <c r="B24" s="27"/>
      <c r="C24" s="19" t="s">
        <v>21</v>
      </c>
      <c r="D24" s="19" t="s">
        <v>11</v>
      </c>
      <c r="E24" s="39">
        <v>181.773</v>
      </c>
      <c r="F24" s="39">
        <v>181.773</v>
      </c>
      <c r="G24" s="58">
        <f>F24*0.33</f>
        <v>59.98509</v>
      </c>
      <c r="H24" s="58">
        <f>F24*0.66</f>
        <v>119.97018</v>
      </c>
      <c r="I24" s="58">
        <f>F24</f>
        <v>181.773</v>
      </c>
      <c r="J24" s="59">
        <f>I24</f>
        <v>181.773</v>
      </c>
    </row>
    <row r="25" spans="1:10" ht="12.75">
      <c r="A25" s="2"/>
      <c r="B25" s="8" t="s">
        <v>22</v>
      </c>
      <c r="C25" s="6" t="s">
        <v>23</v>
      </c>
      <c r="D25" s="6" t="s">
        <v>24</v>
      </c>
      <c r="E25" s="41">
        <v>2</v>
      </c>
      <c r="F25" s="41">
        <v>2</v>
      </c>
      <c r="G25" s="79" t="s">
        <v>96</v>
      </c>
      <c r="H25" s="80"/>
      <c r="I25" s="81"/>
      <c r="J25" s="42">
        <v>0</v>
      </c>
    </row>
    <row r="26" spans="1:10" ht="12.75">
      <c r="A26" s="2"/>
      <c r="B26" s="3" t="s">
        <v>25</v>
      </c>
      <c r="C26" s="5" t="s">
        <v>26</v>
      </c>
      <c r="D26" s="5" t="s">
        <v>24</v>
      </c>
      <c r="E26" s="41">
        <v>4</v>
      </c>
      <c r="F26" s="41">
        <v>4</v>
      </c>
      <c r="G26" s="82"/>
      <c r="H26" s="83"/>
      <c r="I26" s="84"/>
      <c r="J26" s="42">
        <v>0</v>
      </c>
    </row>
    <row r="27" spans="1:10" ht="12.75">
      <c r="A27" s="2"/>
      <c r="B27" s="3" t="s">
        <v>27</v>
      </c>
      <c r="C27" s="5" t="s">
        <v>28</v>
      </c>
      <c r="D27" s="5" t="s">
        <v>24</v>
      </c>
      <c r="E27" s="41">
        <v>5</v>
      </c>
      <c r="F27" s="41">
        <v>5</v>
      </c>
      <c r="G27" s="82"/>
      <c r="H27" s="83"/>
      <c r="I27" s="84"/>
      <c r="J27" s="42">
        <v>0</v>
      </c>
    </row>
    <row r="28" spans="1:10" ht="12.75">
      <c r="A28" s="2"/>
      <c r="B28" s="3" t="s">
        <v>29</v>
      </c>
      <c r="C28" s="9" t="s">
        <v>30</v>
      </c>
      <c r="D28" s="5" t="s">
        <v>24</v>
      </c>
      <c r="E28" s="41">
        <v>0</v>
      </c>
      <c r="F28" s="41">
        <v>0</v>
      </c>
      <c r="G28" s="82"/>
      <c r="H28" s="83"/>
      <c r="I28" s="84"/>
      <c r="J28" s="42">
        <v>0</v>
      </c>
    </row>
    <row r="29" spans="1:10" ht="13.5" thickBot="1">
      <c r="A29" s="2"/>
      <c r="B29" s="18" t="s">
        <v>31</v>
      </c>
      <c r="C29" s="19" t="s">
        <v>32</v>
      </c>
      <c r="D29" s="19" t="s">
        <v>24</v>
      </c>
      <c r="E29" s="43">
        <v>0</v>
      </c>
      <c r="F29" s="43">
        <v>0</v>
      </c>
      <c r="G29" s="85"/>
      <c r="H29" s="86"/>
      <c r="I29" s="87"/>
      <c r="J29" s="44">
        <v>0</v>
      </c>
    </row>
    <row r="30" spans="1:10" ht="12.75">
      <c r="A30" s="2"/>
      <c r="B30" s="8" t="s">
        <v>33</v>
      </c>
      <c r="C30" s="6">
        <v>14</v>
      </c>
      <c r="D30" s="6" t="s">
        <v>24</v>
      </c>
      <c r="E30" s="41">
        <v>7</v>
      </c>
      <c r="F30" s="41">
        <v>7</v>
      </c>
      <c r="G30" s="41">
        <v>2</v>
      </c>
      <c r="H30" s="41">
        <v>4</v>
      </c>
      <c r="I30" s="41">
        <v>7</v>
      </c>
      <c r="J30" s="42">
        <v>7</v>
      </c>
    </row>
    <row r="31" spans="1:10" ht="12.75">
      <c r="A31" s="2"/>
      <c r="B31" s="8" t="s">
        <v>34</v>
      </c>
      <c r="C31" s="6">
        <v>15</v>
      </c>
      <c r="D31" s="6" t="s">
        <v>35</v>
      </c>
      <c r="E31" s="45">
        <v>177.54</v>
      </c>
      <c r="F31" s="45">
        <v>177.54</v>
      </c>
      <c r="G31" s="45">
        <v>94.84</v>
      </c>
      <c r="H31" s="45">
        <v>137.54</v>
      </c>
      <c r="I31" s="45">
        <v>177.54</v>
      </c>
      <c r="J31" s="46">
        <v>177.54</v>
      </c>
    </row>
    <row r="32" spans="1:10" ht="12.75">
      <c r="A32" s="2"/>
      <c r="B32" s="8" t="s">
        <v>36</v>
      </c>
      <c r="C32" s="6">
        <v>16</v>
      </c>
      <c r="D32" s="6" t="s">
        <v>24</v>
      </c>
      <c r="E32" s="41">
        <v>2</v>
      </c>
      <c r="F32" s="41">
        <v>2</v>
      </c>
      <c r="G32" s="41">
        <v>0</v>
      </c>
      <c r="H32" s="41">
        <v>0</v>
      </c>
      <c r="I32" s="41">
        <v>0</v>
      </c>
      <c r="J32" s="42">
        <v>0</v>
      </c>
    </row>
    <row r="33" spans="1:10" ht="12.75">
      <c r="A33" s="2"/>
      <c r="B33" s="8" t="s">
        <v>34</v>
      </c>
      <c r="C33" s="6">
        <v>17</v>
      </c>
      <c r="D33" s="6" t="s">
        <v>35</v>
      </c>
      <c r="E33" s="45">
        <v>94.84</v>
      </c>
      <c r="F33" s="45">
        <v>94.84</v>
      </c>
      <c r="G33" s="45">
        <v>94.84</v>
      </c>
      <c r="H33" s="45">
        <v>94.84</v>
      </c>
      <c r="I33" s="45">
        <v>94.84</v>
      </c>
      <c r="J33" s="46">
        <v>94.84</v>
      </c>
    </row>
    <row r="34" spans="1:10" ht="25.5">
      <c r="A34" s="2"/>
      <c r="B34" s="10" t="s">
        <v>37</v>
      </c>
      <c r="C34" s="6">
        <v>18</v>
      </c>
      <c r="D34" s="6" t="s">
        <v>38</v>
      </c>
      <c r="E34" s="45">
        <v>31.131</v>
      </c>
      <c r="F34" s="45">
        <v>31.131</v>
      </c>
      <c r="G34" s="45">
        <f>F34*0.33</f>
        <v>10.27323</v>
      </c>
      <c r="H34" s="45">
        <f>F34*0.66</f>
        <v>20.54646</v>
      </c>
      <c r="I34" s="45">
        <f>F34*0.95</f>
        <v>29.57445</v>
      </c>
      <c r="J34" s="46">
        <f>F34</f>
        <v>31.131</v>
      </c>
    </row>
    <row r="35" spans="1:10" ht="12.75">
      <c r="A35" s="2"/>
      <c r="B35" s="8" t="s">
        <v>36</v>
      </c>
      <c r="C35" s="6">
        <v>19</v>
      </c>
      <c r="D35" s="6" t="s">
        <v>38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6">
        <v>0</v>
      </c>
    </row>
    <row r="36" spans="1:10" ht="25.5">
      <c r="A36" s="2"/>
      <c r="B36" s="10" t="s">
        <v>39</v>
      </c>
      <c r="C36" s="6">
        <v>20</v>
      </c>
      <c r="D36" s="6" t="s">
        <v>38</v>
      </c>
      <c r="E36" s="45">
        <v>5.62</v>
      </c>
      <c r="F36" s="45">
        <v>5.62</v>
      </c>
      <c r="G36" s="45">
        <f>F36*0.33</f>
        <v>1.8546</v>
      </c>
      <c r="H36" s="45">
        <f>F36*0.66</f>
        <v>3.7092</v>
      </c>
      <c r="I36" s="45">
        <f>F36</f>
        <v>5.62</v>
      </c>
      <c r="J36" s="46">
        <f>I36</f>
        <v>5.62</v>
      </c>
    </row>
    <row r="37" spans="1:10" ht="12.75">
      <c r="A37" s="2"/>
      <c r="B37" s="3" t="s">
        <v>36</v>
      </c>
      <c r="C37" s="5">
        <v>21</v>
      </c>
      <c r="D37" s="5" t="s">
        <v>38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6">
        <v>0</v>
      </c>
    </row>
    <row r="38" spans="1:10" ht="12.75">
      <c r="A38" s="2"/>
      <c r="B38" s="10" t="s">
        <v>40</v>
      </c>
      <c r="C38" s="6">
        <v>22</v>
      </c>
      <c r="D38" s="6" t="s">
        <v>24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2">
        <v>0</v>
      </c>
    </row>
    <row r="39" spans="1:10" ht="12.75">
      <c r="A39" s="2"/>
      <c r="B39" s="11" t="s">
        <v>36</v>
      </c>
      <c r="C39" s="5">
        <v>23</v>
      </c>
      <c r="D39" s="5" t="s">
        <v>24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2">
        <v>0</v>
      </c>
    </row>
    <row r="40" spans="1:10" ht="25.5">
      <c r="A40" s="2"/>
      <c r="B40" s="8" t="s">
        <v>41</v>
      </c>
      <c r="C40" s="6">
        <v>24</v>
      </c>
      <c r="D40" s="6" t="s">
        <v>24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2">
        <v>0</v>
      </c>
    </row>
    <row r="41" spans="1:10" ht="13.5" thickBot="1">
      <c r="A41" s="2"/>
      <c r="B41" s="27" t="s">
        <v>36</v>
      </c>
      <c r="C41" s="19">
        <v>25</v>
      </c>
      <c r="D41" s="19" t="s">
        <v>24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4">
        <v>0</v>
      </c>
    </row>
    <row r="42" spans="1:10" ht="12.75">
      <c r="A42" s="2"/>
      <c r="B42" s="8" t="s">
        <v>42</v>
      </c>
      <c r="C42" s="6">
        <v>26</v>
      </c>
      <c r="D42" s="6" t="s">
        <v>24</v>
      </c>
      <c r="E42" s="41">
        <v>8</v>
      </c>
      <c r="F42" s="41">
        <v>8</v>
      </c>
      <c r="G42" s="41">
        <v>0</v>
      </c>
      <c r="H42" s="41">
        <v>0</v>
      </c>
      <c r="I42" s="41">
        <v>0</v>
      </c>
      <c r="J42" s="42">
        <v>0</v>
      </c>
    </row>
    <row r="43" spans="1:10" ht="12.75">
      <c r="A43" s="2"/>
      <c r="B43" s="3" t="s">
        <v>36</v>
      </c>
      <c r="C43" s="5">
        <v>27</v>
      </c>
      <c r="D43" s="5" t="s">
        <v>24</v>
      </c>
      <c r="E43" s="41">
        <v>8</v>
      </c>
      <c r="F43" s="41">
        <v>8</v>
      </c>
      <c r="G43" s="41">
        <v>0</v>
      </c>
      <c r="H43" s="41">
        <v>0</v>
      </c>
      <c r="I43" s="41">
        <v>0</v>
      </c>
      <c r="J43" s="42">
        <v>0</v>
      </c>
    </row>
    <row r="44" spans="1:10" ht="25.5">
      <c r="A44" s="2"/>
      <c r="B44" s="8" t="s">
        <v>43</v>
      </c>
      <c r="C44" s="6">
        <v>28</v>
      </c>
      <c r="D44" s="6" t="s">
        <v>24</v>
      </c>
      <c r="E44" s="41">
        <v>5</v>
      </c>
      <c r="F44" s="41">
        <v>5</v>
      </c>
      <c r="G44" s="41">
        <v>2</v>
      </c>
      <c r="H44" s="41">
        <v>4</v>
      </c>
      <c r="I44" s="41">
        <v>5</v>
      </c>
      <c r="J44" s="42">
        <v>5</v>
      </c>
    </row>
    <row r="45" spans="1:10" ht="12.75">
      <c r="A45" s="2"/>
      <c r="B45" s="3" t="s">
        <v>36</v>
      </c>
      <c r="C45" s="5">
        <v>29</v>
      </c>
      <c r="D45" s="5" t="s">
        <v>24</v>
      </c>
      <c r="E45" s="41">
        <v>5</v>
      </c>
      <c r="F45" s="41">
        <v>5</v>
      </c>
      <c r="G45" s="41">
        <v>2</v>
      </c>
      <c r="H45" s="41">
        <v>4</v>
      </c>
      <c r="I45" s="41">
        <v>5</v>
      </c>
      <c r="J45" s="42">
        <v>5</v>
      </c>
    </row>
    <row r="46" spans="1:10" ht="25.5">
      <c r="A46" s="2"/>
      <c r="B46" s="8" t="s">
        <v>44</v>
      </c>
      <c r="C46" s="6">
        <v>30</v>
      </c>
      <c r="D46" s="6" t="s">
        <v>24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2">
        <v>0</v>
      </c>
    </row>
    <row r="47" spans="1:10" ht="15.75">
      <c r="A47" s="2"/>
      <c r="B47" s="3" t="s">
        <v>45</v>
      </c>
      <c r="C47" s="5">
        <v>31</v>
      </c>
      <c r="D47" s="5" t="s">
        <v>46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6">
        <v>0</v>
      </c>
    </row>
    <row r="48" spans="1:10" ht="12.75">
      <c r="A48" s="2"/>
      <c r="B48" s="3" t="s">
        <v>36</v>
      </c>
      <c r="C48" s="5">
        <v>32</v>
      </c>
      <c r="D48" s="5" t="s">
        <v>24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2">
        <v>0</v>
      </c>
    </row>
    <row r="49" spans="1:10" ht="15.75">
      <c r="A49" s="2"/>
      <c r="B49" s="3" t="s">
        <v>45</v>
      </c>
      <c r="C49" s="5">
        <v>33</v>
      </c>
      <c r="D49" s="5" t="s">
        <v>46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6">
        <v>0</v>
      </c>
    </row>
    <row r="50" spans="1:10" ht="12.75">
      <c r="A50" s="2"/>
      <c r="B50" s="8" t="s">
        <v>47</v>
      </c>
      <c r="C50" s="6">
        <v>34</v>
      </c>
      <c r="D50" s="6" t="s">
        <v>38</v>
      </c>
      <c r="E50" s="45">
        <v>74.4</v>
      </c>
      <c r="F50" s="45">
        <v>74.4</v>
      </c>
      <c r="G50" s="45">
        <v>0</v>
      </c>
      <c r="H50" s="45">
        <v>0</v>
      </c>
      <c r="I50" s="45">
        <v>0</v>
      </c>
      <c r="J50" s="46">
        <v>0</v>
      </c>
    </row>
    <row r="51" spans="1:10" ht="12.75">
      <c r="A51" s="2"/>
      <c r="B51" s="3" t="s">
        <v>36</v>
      </c>
      <c r="C51" s="5">
        <v>35</v>
      </c>
      <c r="D51" s="5" t="s">
        <v>38</v>
      </c>
      <c r="E51" s="45">
        <v>74.4</v>
      </c>
      <c r="F51" s="45">
        <v>74.4</v>
      </c>
      <c r="G51" s="45">
        <v>0</v>
      </c>
      <c r="H51" s="45">
        <v>0</v>
      </c>
      <c r="I51" s="45">
        <v>0</v>
      </c>
      <c r="J51" s="46">
        <v>0</v>
      </c>
    </row>
    <row r="52" spans="1:10" ht="12.75">
      <c r="A52" s="2"/>
      <c r="B52" s="11" t="s">
        <v>48</v>
      </c>
      <c r="C52" s="5">
        <v>36</v>
      </c>
      <c r="D52" s="5" t="s">
        <v>38</v>
      </c>
      <c r="E52" s="45">
        <v>52.56</v>
      </c>
      <c r="F52" s="45">
        <v>52.56</v>
      </c>
      <c r="G52" s="45">
        <v>0</v>
      </c>
      <c r="H52" s="45">
        <v>0</v>
      </c>
      <c r="I52" s="45">
        <v>0</v>
      </c>
      <c r="J52" s="46">
        <v>0</v>
      </c>
    </row>
    <row r="53" spans="1:10" ht="12.75">
      <c r="A53" s="2"/>
      <c r="B53" s="3" t="s">
        <v>36</v>
      </c>
      <c r="C53" s="5">
        <v>37</v>
      </c>
      <c r="D53" s="5" t="s">
        <v>38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6">
        <v>0</v>
      </c>
    </row>
    <row r="54" spans="1:10" ht="25.5">
      <c r="A54" s="2"/>
      <c r="B54" s="8" t="s">
        <v>49</v>
      </c>
      <c r="C54" s="6">
        <v>38</v>
      </c>
      <c r="D54" s="6" t="s">
        <v>24</v>
      </c>
      <c r="E54" s="41">
        <v>3</v>
      </c>
      <c r="F54" s="41">
        <v>3</v>
      </c>
      <c r="G54" s="41">
        <v>0</v>
      </c>
      <c r="H54" s="41">
        <v>0</v>
      </c>
      <c r="I54" s="41">
        <v>0</v>
      </c>
      <c r="J54" s="42">
        <v>0</v>
      </c>
    </row>
    <row r="55" spans="1:10" ht="12.75">
      <c r="A55" s="2"/>
      <c r="B55" s="3" t="s">
        <v>36</v>
      </c>
      <c r="C55" s="9">
        <v>39</v>
      </c>
      <c r="D55" s="5" t="s">
        <v>24</v>
      </c>
      <c r="E55" s="41">
        <v>3</v>
      </c>
      <c r="F55" s="41">
        <v>3</v>
      </c>
      <c r="G55" s="41">
        <v>0</v>
      </c>
      <c r="H55" s="41">
        <v>0</v>
      </c>
      <c r="I55" s="41">
        <v>0</v>
      </c>
      <c r="J55" s="42">
        <v>0</v>
      </c>
    </row>
    <row r="56" spans="1:10" ht="25.5">
      <c r="A56" s="2"/>
      <c r="B56" s="8" t="s">
        <v>50</v>
      </c>
      <c r="C56" s="6">
        <v>40</v>
      </c>
      <c r="D56" s="6" t="s">
        <v>24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2">
        <v>0</v>
      </c>
    </row>
    <row r="57" spans="1:10" ht="15.75">
      <c r="A57" s="2"/>
      <c r="B57" s="3" t="s">
        <v>45</v>
      </c>
      <c r="C57" s="9">
        <v>41</v>
      </c>
      <c r="D57" s="5" t="s">
        <v>46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6">
        <v>0</v>
      </c>
    </row>
    <row r="58" spans="1:10" ht="12.75">
      <c r="A58" s="2"/>
      <c r="B58" s="3" t="s">
        <v>36</v>
      </c>
      <c r="C58" s="5">
        <v>42</v>
      </c>
      <c r="D58" s="5" t="s">
        <v>24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2">
        <v>0</v>
      </c>
    </row>
    <row r="59" spans="1:10" ht="15.75">
      <c r="A59" s="2"/>
      <c r="B59" s="3" t="s">
        <v>45</v>
      </c>
      <c r="C59" s="9">
        <v>43</v>
      </c>
      <c r="D59" s="5" t="s">
        <v>46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46">
        <v>0</v>
      </c>
    </row>
    <row r="60" spans="1:10" ht="12.75">
      <c r="A60" s="2"/>
      <c r="B60" s="8" t="s">
        <v>51</v>
      </c>
      <c r="C60" s="6">
        <v>44</v>
      </c>
      <c r="D60" s="6" t="s">
        <v>38</v>
      </c>
      <c r="E60" s="45">
        <v>53.2</v>
      </c>
      <c r="F60" s="45">
        <v>53.2</v>
      </c>
      <c r="G60" s="45">
        <f>F60*0.33</f>
        <v>17.556</v>
      </c>
      <c r="H60" s="45">
        <f>F60*0.66</f>
        <v>35.112</v>
      </c>
      <c r="I60" s="45">
        <f>F60</f>
        <v>53.2</v>
      </c>
      <c r="J60" s="46">
        <f>I60</f>
        <v>53.2</v>
      </c>
    </row>
    <row r="61" spans="1:10" ht="12.75">
      <c r="A61" s="2"/>
      <c r="B61" s="3" t="s">
        <v>36</v>
      </c>
      <c r="C61" s="5">
        <v>45</v>
      </c>
      <c r="D61" s="5" t="s">
        <v>38</v>
      </c>
      <c r="E61" s="45">
        <v>53.2</v>
      </c>
      <c r="F61" s="45">
        <v>53.2</v>
      </c>
      <c r="G61" s="45">
        <f>F61*0.33</f>
        <v>17.556</v>
      </c>
      <c r="H61" s="45">
        <f>F61*0.66</f>
        <v>35.112</v>
      </c>
      <c r="I61" s="45">
        <f>F61</f>
        <v>53.2</v>
      </c>
      <c r="J61" s="46">
        <f>I61</f>
        <v>53.2</v>
      </c>
    </row>
    <row r="62" spans="1:10" ht="12.75">
      <c r="A62" s="2"/>
      <c r="B62" s="3" t="s">
        <v>52</v>
      </c>
      <c r="C62" s="5">
        <v>46</v>
      </c>
      <c r="D62" s="5" t="s">
        <v>38</v>
      </c>
      <c r="E62" s="45">
        <v>46.9</v>
      </c>
      <c r="F62" s="45">
        <v>0</v>
      </c>
      <c r="G62" s="45">
        <v>0</v>
      </c>
      <c r="H62" s="45">
        <v>0</v>
      </c>
      <c r="I62" s="45">
        <v>0</v>
      </c>
      <c r="J62" s="46">
        <v>0</v>
      </c>
    </row>
    <row r="63" spans="1:10" ht="13.5" thickBot="1">
      <c r="A63" s="2"/>
      <c r="B63" s="27" t="s">
        <v>36</v>
      </c>
      <c r="C63" s="19">
        <v>47</v>
      </c>
      <c r="D63" s="19" t="s">
        <v>38</v>
      </c>
      <c r="E63" s="47">
        <v>46.9</v>
      </c>
      <c r="F63" s="47">
        <v>0</v>
      </c>
      <c r="G63" s="47">
        <v>0</v>
      </c>
      <c r="H63" s="47">
        <v>0</v>
      </c>
      <c r="I63" s="47">
        <v>0</v>
      </c>
      <c r="J63" s="48">
        <v>0</v>
      </c>
    </row>
    <row r="64" spans="1:10" ht="12.75">
      <c r="A64" s="2"/>
      <c r="B64" s="8" t="s">
        <v>53</v>
      </c>
      <c r="C64" s="6">
        <v>48</v>
      </c>
      <c r="D64" s="6" t="s">
        <v>38</v>
      </c>
      <c r="E64" s="46">
        <v>110.91</v>
      </c>
      <c r="F64" s="45">
        <v>110.9</v>
      </c>
      <c r="G64" s="45">
        <f aca="true" t="shared" si="0" ref="G64:G69">F64*0.33</f>
        <v>36.597</v>
      </c>
      <c r="H64" s="45">
        <f aca="true" t="shared" si="1" ref="H64:H69">F64*0.66</f>
        <v>73.194</v>
      </c>
      <c r="I64" s="45">
        <f aca="true" t="shared" si="2" ref="I64:I69">F64</f>
        <v>110.9</v>
      </c>
      <c r="J64" s="46">
        <f>F64</f>
        <v>110.9</v>
      </c>
    </row>
    <row r="65" spans="1:10" ht="12.75">
      <c r="A65" s="2"/>
      <c r="B65" s="3" t="s">
        <v>36</v>
      </c>
      <c r="C65" s="5">
        <v>49</v>
      </c>
      <c r="D65" s="5" t="s">
        <v>38</v>
      </c>
      <c r="E65" s="45">
        <v>107.3</v>
      </c>
      <c r="F65" s="45">
        <v>107.3</v>
      </c>
      <c r="G65" s="45">
        <f t="shared" si="0"/>
        <v>35.409</v>
      </c>
      <c r="H65" s="45">
        <f t="shared" si="1"/>
        <v>70.818</v>
      </c>
      <c r="I65" s="45">
        <f t="shared" si="2"/>
        <v>107.3</v>
      </c>
      <c r="J65" s="46">
        <f>F65</f>
        <v>107.3</v>
      </c>
    </row>
    <row r="66" spans="1:10" ht="12.75">
      <c r="A66" s="2"/>
      <c r="B66" s="11" t="s">
        <v>54</v>
      </c>
      <c r="C66" s="5">
        <v>50</v>
      </c>
      <c r="D66" s="5" t="s">
        <v>38</v>
      </c>
      <c r="E66" s="45">
        <v>4.7</v>
      </c>
      <c r="F66" s="45">
        <v>4.7</v>
      </c>
      <c r="G66" s="45">
        <f t="shared" si="0"/>
        <v>1.5510000000000002</v>
      </c>
      <c r="H66" s="45">
        <f t="shared" si="1"/>
        <v>3.1020000000000003</v>
      </c>
      <c r="I66" s="45">
        <f t="shared" si="2"/>
        <v>4.7</v>
      </c>
      <c r="J66" s="46">
        <f>F66</f>
        <v>4.7</v>
      </c>
    </row>
    <row r="67" spans="1:10" ht="12.75">
      <c r="A67" s="2"/>
      <c r="B67" s="3" t="s">
        <v>36</v>
      </c>
      <c r="C67" s="5">
        <v>51</v>
      </c>
      <c r="D67" s="5" t="s">
        <v>38</v>
      </c>
      <c r="E67" s="45">
        <v>4.7</v>
      </c>
      <c r="F67" s="45">
        <v>4.7</v>
      </c>
      <c r="G67" s="45">
        <f t="shared" si="0"/>
        <v>1.5510000000000002</v>
      </c>
      <c r="H67" s="45">
        <f t="shared" si="1"/>
        <v>3.1020000000000003</v>
      </c>
      <c r="I67" s="45">
        <f t="shared" si="2"/>
        <v>4.7</v>
      </c>
      <c r="J67" s="46">
        <f>F67</f>
        <v>4.7</v>
      </c>
    </row>
    <row r="68" spans="1:10" ht="25.5">
      <c r="A68" s="2"/>
      <c r="B68" s="11" t="s">
        <v>55</v>
      </c>
      <c r="C68" s="5">
        <v>52</v>
      </c>
      <c r="D68" s="5" t="s">
        <v>24</v>
      </c>
      <c r="E68" s="41">
        <v>30</v>
      </c>
      <c r="F68" s="41">
        <v>30</v>
      </c>
      <c r="G68" s="41">
        <f t="shared" si="0"/>
        <v>9.9</v>
      </c>
      <c r="H68" s="41">
        <f t="shared" si="1"/>
        <v>19.8</v>
      </c>
      <c r="I68" s="41">
        <f t="shared" si="2"/>
        <v>30</v>
      </c>
      <c r="J68" s="42">
        <f>I68</f>
        <v>30</v>
      </c>
    </row>
    <row r="69" spans="1:10" ht="13.5" thickBot="1">
      <c r="A69" s="2"/>
      <c r="B69" s="18" t="s">
        <v>36</v>
      </c>
      <c r="C69" s="28">
        <v>53</v>
      </c>
      <c r="D69" s="19" t="s">
        <v>24</v>
      </c>
      <c r="E69" s="43">
        <v>29</v>
      </c>
      <c r="F69" s="43">
        <v>29</v>
      </c>
      <c r="G69" s="41">
        <f t="shared" si="0"/>
        <v>9.57</v>
      </c>
      <c r="H69" s="41">
        <f t="shared" si="1"/>
        <v>19.14</v>
      </c>
      <c r="I69" s="41">
        <f t="shared" si="2"/>
        <v>29</v>
      </c>
      <c r="J69" s="42">
        <f>I69</f>
        <v>29</v>
      </c>
    </row>
    <row r="70" spans="1:10" ht="25.5">
      <c r="A70" s="2"/>
      <c r="B70" s="10" t="s">
        <v>56</v>
      </c>
      <c r="C70" s="6">
        <v>54</v>
      </c>
      <c r="D70" s="6" t="s">
        <v>24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2">
        <v>0</v>
      </c>
    </row>
    <row r="71" spans="1:10" ht="12.75">
      <c r="A71" s="2"/>
      <c r="B71" s="12" t="s">
        <v>36</v>
      </c>
      <c r="C71" s="13">
        <v>55</v>
      </c>
      <c r="D71" s="13" t="s">
        <v>24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2">
        <v>0</v>
      </c>
    </row>
    <row r="72" spans="1:10" ht="12.75">
      <c r="A72" s="2"/>
      <c r="B72" s="3" t="s">
        <v>57</v>
      </c>
      <c r="C72" s="5">
        <v>56</v>
      </c>
      <c r="D72" s="5" t="s">
        <v>58</v>
      </c>
      <c r="E72" s="45">
        <v>283.6</v>
      </c>
      <c r="F72" s="45">
        <v>20</v>
      </c>
      <c r="G72" s="45">
        <v>10</v>
      </c>
      <c r="H72" s="45">
        <v>5</v>
      </c>
      <c r="I72" s="45">
        <v>5</v>
      </c>
      <c r="J72" s="46">
        <v>20</v>
      </c>
    </row>
    <row r="73" spans="1:10" ht="12.75">
      <c r="A73" s="2"/>
      <c r="B73" s="3" t="s">
        <v>36</v>
      </c>
      <c r="C73" s="5">
        <v>57</v>
      </c>
      <c r="D73" s="5" t="s">
        <v>58</v>
      </c>
      <c r="E73" s="45">
        <v>283.6</v>
      </c>
      <c r="F73" s="45">
        <v>20</v>
      </c>
      <c r="G73" s="45">
        <v>10</v>
      </c>
      <c r="H73" s="45">
        <v>5</v>
      </c>
      <c r="I73" s="45">
        <v>5</v>
      </c>
      <c r="J73" s="46">
        <v>20</v>
      </c>
    </row>
    <row r="74" spans="1:10" ht="38.25">
      <c r="A74" s="2"/>
      <c r="B74" s="8" t="s">
        <v>59</v>
      </c>
      <c r="C74" s="6">
        <v>58</v>
      </c>
      <c r="D74" s="6" t="s">
        <v>60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2">
        <v>0</v>
      </c>
    </row>
    <row r="75" spans="1:10" ht="12.75">
      <c r="A75" s="2"/>
      <c r="B75" s="3" t="s">
        <v>61</v>
      </c>
      <c r="C75" s="5">
        <v>59</v>
      </c>
      <c r="D75" s="5" t="s">
        <v>62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2">
        <v>0</v>
      </c>
    </row>
    <row r="76" spans="1:10" ht="25.5">
      <c r="A76" s="2"/>
      <c r="B76" s="8" t="s">
        <v>63</v>
      </c>
      <c r="C76" s="6">
        <v>60</v>
      </c>
      <c r="D76" s="6" t="s">
        <v>24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2">
        <v>0</v>
      </c>
    </row>
    <row r="77" spans="1:10" ht="12.75">
      <c r="A77" s="2"/>
      <c r="B77" s="12" t="s">
        <v>36</v>
      </c>
      <c r="C77" s="13">
        <v>61</v>
      </c>
      <c r="D77" s="13" t="s">
        <v>24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2">
        <v>0</v>
      </c>
    </row>
    <row r="78" spans="1:10" ht="27.75" customHeight="1">
      <c r="A78" s="2"/>
      <c r="B78" s="3" t="s">
        <v>92</v>
      </c>
      <c r="C78" s="5">
        <v>62</v>
      </c>
      <c r="D78" s="5" t="s">
        <v>24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2">
        <v>0</v>
      </c>
    </row>
    <row r="79" spans="1:10" ht="13.5" thickBot="1">
      <c r="A79" s="2"/>
      <c r="B79" s="12" t="s">
        <v>61</v>
      </c>
      <c r="C79" s="13">
        <v>63</v>
      </c>
      <c r="D79" s="13" t="s">
        <v>24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4">
        <v>0</v>
      </c>
    </row>
    <row r="80" spans="1:10" ht="13.5" thickBot="1">
      <c r="A80" s="2"/>
      <c r="B80" s="29" t="s">
        <v>64</v>
      </c>
      <c r="C80" s="30">
        <v>64</v>
      </c>
      <c r="D80" s="30" t="s">
        <v>38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50">
        <v>0</v>
      </c>
    </row>
    <row r="81" spans="1:10" ht="12.75">
      <c r="A81" s="2"/>
      <c r="B81" s="8" t="s">
        <v>65</v>
      </c>
      <c r="C81" s="17"/>
      <c r="D81" s="17"/>
      <c r="E81" s="51"/>
      <c r="F81" s="51"/>
      <c r="G81" s="51"/>
      <c r="H81" s="51"/>
      <c r="I81" s="51"/>
      <c r="J81" s="52"/>
    </row>
    <row r="82" spans="1:10" ht="12.75">
      <c r="A82" s="2"/>
      <c r="B82" s="3" t="s">
        <v>66</v>
      </c>
      <c r="C82" s="5">
        <v>65</v>
      </c>
      <c r="D82" s="5" t="s">
        <v>67</v>
      </c>
      <c r="E82" s="45">
        <v>0</v>
      </c>
      <c r="F82" s="45">
        <v>0</v>
      </c>
      <c r="G82" s="45">
        <v>0</v>
      </c>
      <c r="H82" s="45">
        <v>0</v>
      </c>
      <c r="I82" s="45">
        <v>0</v>
      </c>
      <c r="J82" s="46">
        <v>0</v>
      </c>
    </row>
    <row r="83" spans="1:10" ht="12.75">
      <c r="A83" s="2"/>
      <c r="B83" s="3" t="s">
        <v>68</v>
      </c>
      <c r="C83" s="5">
        <v>66</v>
      </c>
      <c r="D83" s="5" t="s">
        <v>67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6">
        <v>0</v>
      </c>
    </row>
    <row r="84" spans="1:10" ht="13.5" thickBot="1">
      <c r="A84" s="2"/>
      <c r="B84" s="27" t="s">
        <v>69</v>
      </c>
      <c r="C84" s="19">
        <v>67</v>
      </c>
      <c r="D84" s="19" t="s">
        <v>67</v>
      </c>
      <c r="E84" s="47">
        <v>200</v>
      </c>
      <c r="F84" s="47">
        <v>200</v>
      </c>
      <c r="G84" s="47">
        <v>90</v>
      </c>
      <c r="H84" s="47">
        <v>140</v>
      </c>
      <c r="I84" s="47">
        <v>200</v>
      </c>
      <c r="J84" s="48">
        <v>200</v>
      </c>
    </row>
    <row r="85" spans="1:10" ht="25.5">
      <c r="A85" s="2"/>
      <c r="B85" s="10" t="s">
        <v>70</v>
      </c>
      <c r="C85" s="6">
        <v>68</v>
      </c>
      <c r="D85" s="6" t="s">
        <v>71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6">
        <v>0</v>
      </c>
    </row>
    <row r="86" spans="1:10" ht="25.5">
      <c r="A86" s="2"/>
      <c r="B86" s="11" t="s">
        <v>72</v>
      </c>
      <c r="C86" s="5">
        <v>69</v>
      </c>
      <c r="D86" s="5" t="s">
        <v>71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6">
        <v>0</v>
      </c>
    </row>
    <row r="87" spans="1:10" ht="25.5">
      <c r="A87" s="2"/>
      <c r="B87" s="11" t="s">
        <v>73</v>
      </c>
      <c r="C87" s="5">
        <v>70</v>
      </c>
      <c r="D87" s="5" t="s">
        <v>71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6">
        <v>0</v>
      </c>
    </row>
    <row r="88" spans="1:10" ht="12.75">
      <c r="A88" s="2"/>
      <c r="B88" s="11" t="s">
        <v>74</v>
      </c>
      <c r="C88" s="16"/>
      <c r="D88" s="16"/>
      <c r="E88" s="37"/>
      <c r="F88" s="37"/>
      <c r="G88" s="37"/>
      <c r="H88" s="37"/>
      <c r="I88" s="37"/>
      <c r="J88" s="38"/>
    </row>
    <row r="89" spans="1:10" ht="12.75">
      <c r="A89" s="2"/>
      <c r="B89" s="10" t="s">
        <v>75</v>
      </c>
      <c r="C89" s="6">
        <v>71</v>
      </c>
      <c r="D89" s="6" t="s">
        <v>71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6">
        <v>0</v>
      </c>
    </row>
    <row r="90" spans="1:10" ht="12.75">
      <c r="A90" s="2"/>
      <c r="B90" s="11" t="s">
        <v>76</v>
      </c>
      <c r="C90" s="5">
        <v>72</v>
      </c>
      <c r="D90" s="5" t="s">
        <v>71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6">
        <v>0</v>
      </c>
    </row>
    <row r="91" spans="1:10" ht="12.75">
      <c r="A91" s="2"/>
      <c r="B91" s="10" t="s">
        <v>77</v>
      </c>
      <c r="C91" s="6" t="s">
        <v>78</v>
      </c>
      <c r="D91" s="6" t="s">
        <v>71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6">
        <v>0</v>
      </c>
    </row>
    <row r="92" spans="1:10" ht="25.5">
      <c r="A92" s="2"/>
      <c r="B92" s="10" t="s">
        <v>79</v>
      </c>
      <c r="C92" s="14" t="s">
        <v>80</v>
      </c>
      <c r="D92" s="6" t="s">
        <v>71</v>
      </c>
      <c r="E92" s="35">
        <v>49.775</v>
      </c>
      <c r="F92" s="35">
        <v>49.775</v>
      </c>
      <c r="G92" s="35">
        <f>F92*0.33</f>
        <v>16.42575</v>
      </c>
      <c r="H92" s="35">
        <f>F92*0.66</f>
        <v>32.8515</v>
      </c>
      <c r="I92" s="35">
        <f>F92</f>
        <v>49.775</v>
      </c>
      <c r="J92" s="36">
        <f>I92</f>
        <v>49.775</v>
      </c>
    </row>
    <row r="93" spans="1:10" ht="25.5">
      <c r="A93" s="2"/>
      <c r="B93" s="11" t="s">
        <v>72</v>
      </c>
      <c r="C93" s="9" t="s">
        <v>81</v>
      </c>
      <c r="D93" s="5" t="s">
        <v>71</v>
      </c>
      <c r="E93" s="35">
        <v>5.192</v>
      </c>
      <c r="F93" s="35">
        <v>5.192</v>
      </c>
      <c r="G93" s="35">
        <f>F93*0.33</f>
        <v>1.7133600000000002</v>
      </c>
      <c r="H93" s="35">
        <f>F93*0.66</f>
        <v>3.4267200000000004</v>
      </c>
      <c r="I93" s="35">
        <f>F93</f>
        <v>5.192</v>
      </c>
      <c r="J93" s="36">
        <f>I93</f>
        <v>5.192</v>
      </c>
    </row>
    <row r="94" spans="1:10" ht="25.5">
      <c r="A94" s="2"/>
      <c r="B94" s="15" t="s">
        <v>73</v>
      </c>
      <c r="C94" s="9" t="s">
        <v>82</v>
      </c>
      <c r="D94" s="5" t="s">
        <v>71</v>
      </c>
      <c r="E94" s="35">
        <v>1.286</v>
      </c>
      <c r="F94" s="35">
        <v>1.286</v>
      </c>
      <c r="G94" s="35">
        <f>F94*0.33</f>
        <v>0.42438000000000003</v>
      </c>
      <c r="H94" s="35">
        <f>F94*0.66</f>
        <v>0.8487600000000001</v>
      </c>
      <c r="I94" s="35">
        <f>F94</f>
        <v>1.286</v>
      </c>
      <c r="J94" s="36">
        <f>I94</f>
        <v>1.286</v>
      </c>
    </row>
    <row r="95" spans="1:10" ht="12.75">
      <c r="A95" s="2"/>
      <c r="B95" s="11" t="s">
        <v>74</v>
      </c>
      <c r="C95" s="16"/>
      <c r="D95" s="16"/>
      <c r="E95" s="37"/>
      <c r="F95" s="37"/>
      <c r="G95" s="37"/>
      <c r="H95" s="37"/>
      <c r="I95" s="37"/>
      <c r="J95" s="38"/>
    </row>
    <row r="96" spans="1:10" ht="12.75">
      <c r="A96" s="2"/>
      <c r="B96" s="11" t="s">
        <v>75</v>
      </c>
      <c r="C96" s="5" t="s">
        <v>83</v>
      </c>
      <c r="D96" s="5" t="s">
        <v>71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6">
        <v>0</v>
      </c>
    </row>
    <row r="97" spans="1:10" ht="12.75">
      <c r="A97" s="2"/>
      <c r="B97" s="11" t="s">
        <v>76</v>
      </c>
      <c r="C97" s="6">
        <v>78</v>
      </c>
      <c r="D97" s="5" t="s">
        <v>71</v>
      </c>
      <c r="E97" s="35">
        <v>15.297</v>
      </c>
      <c r="F97" s="35">
        <v>15.297</v>
      </c>
      <c r="G97" s="35">
        <f>F97*0.33</f>
        <v>5.0480100000000006</v>
      </c>
      <c r="H97" s="35">
        <f>F97*0.66</f>
        <v>10.096020000000001</v>
      </c>
      <c r="I97" s="35">
        <f>F97</f>
        <v>15.297</v>
      </c>
      <c r="J97" s="36">
        <f>I97</f>
        <v>15.297</v>
      </c>
    </row>
    <row r="98" spans="1:10" ht="12.75">
      <c r="A98" s="2"/>
      <c r="B98" s="10" t="s">
        <v>84</v>
      </c>
      <c r="C98" s="6">
        <v>79</v>
      </c>
      <c r="D98" s="6" t="s">
        <v>71</v>
      </c>
      <c r="E98" s="35">
        <v>28</v>
      </c>
      <c r="F98" s="35">
        <v>28</v>
      </c>
      <c r="G98" s="35">
        <f>F98*0.33</f>
        <v>9.24</v>
      </c>
      <c r="H98" s="35">
        <f>F98*0.66</f>
        <v>18.48</v>
      </c>
      <c r="I98" s="35">
        <f>F98</f>
        <v>28</v>
      </c>
      <c r="J98" s="36">
        <f>I98</f>
        <v>28</v>
      </c>
    </row>
    <row r="99" spans="1:10" ht="38.25">
      <c r="A99" s="2"/>
      <c r="B99" s="32" t="s">
        <v>85</v>
      </c>
      <c r="C99" s="9">
        <v>80</v>
      </c>
      <c r="D99" s="5" t="s">
        <v>71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6">
        <v>0</v>
      </c>
    </row>
    <row r="100" spans="2:10" ht="25.5">
      <c r="B100" s="11" t="s">
        <v>86</v>
      </c>
      <c r="C100" s="9">
        <v>81</v>
      </c>
      <c r="D100" s="5" t="s">
        <v>71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6">
        <v>0</v>
      </c>
    </row>
    <row r="101" spans="2:10" ht="25.5">
      <c r="B101" s="15" t="s">
        <v>73</v>
      </c>
      <c r="C101" s="9">
        <v>82</v>
      </c>
      <c r="D101" s="5" t="s">
        <v>71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6">
        <v>0</v>
      </c>
    </row>
    <row r="102" spans="2:10" ht="12.75">
      <c r="B102" s="11" t="s">
        <v>74</v>
      </c>
      <c r="C102" s="16"/>
      <c r="D102" s="16"/>
      <c r="E102" s="37"/>
      <c r="F102" s="37"/>
      <c r="G102" s="37"/>
      <c r="H102" s="37"/>
      <c r="I102" s="37"/>
      <c r="J102" s="38"/>
    </row>
    <row r="103" spans="2:10" ht="12.75">
      <c r="B103" s="11" t="s">
        <v>87</v>
      </c>
      <c r="C103" s="5">
        <v>83</v>
      </c>
      <c r="D103" s="5" t="s">
        <v>71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6">
        <v>0</v>
      </c>
    </row>
    <row r="104" spans="2:10" ht="25.5">
      <c r="B104" s="11" t="s">
        <v>88</v>
      </c>
      <c r="C104" s="6">
        <v>84</v>
      </c>
      <c r="D104" s="5" t="s">
        <v>71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6">
        <v>0</v>
      </c>
    </row>
    <row r="105" spans="2:10" ht="13.5" thickBot="1">
      <c r="B105" s="18" t="s">
        <v>89</v>
      </c>
      <c r="C105" s="19">
        <v>85</v>
      </c>
      <c r="D105" s="19" t="s">
        <v>71</v>
      </c>
      <c r="E105" s="39">
        <v>0</v>
      </c>
      <c r="F105" s="39">
        <v>0</v>
      </c>
      <c r="G105" s="39">
        <v>0</v>
      </c>
      <c r="H105" s="39">
        <v>0</v>
      </c>
      <c r="I105" s="39">
        <v>0</v>
      </c>
      <c r="J105" s="40">
        <v>0</v>
      </c>
    </row>
    <row r="108" spans="2:8" ht="15">
      <c r="B108" s="31" t="s">
        <v>90</v>
      </c>
      <c r="E108" s="61"/>
      <c r="F108" s="61"/>
      <c r="G108" s="61"/>
      <c r="H108" s="61"/>
    </row>
    <row r="109" ht="12.75">
      <c r="B109" t="s">
        <v>91</v>
      </c>
    </row>
    <row r="110" spans="2:9" ht="12.75">
      <c r="B110" s="61" t="s">
        <v>97</v>
      </c>
      <c r="C110" s="61"/>
      <c r="D110" s="61"/>
      <c r="E110" s="61"/>
      <c r="F110" s="61"/>
      <c r="G110" s="61"/>
      <c r="H110" s="61"/>
      <c r="I110" s="61"/>
    </row>
    <row r="112" ht="12.75">
      <c r="B112" t="s">
        <v>99</v>
      </c>
    </row>
  </sheetData>
  <sheetProtection/>
  <mergeCells count="16">
    <mergeCell ref="H1:J1"/>
    <mergeCell ref="G25:I29"/>
    <mergeCell ref="B3:J3"/>
    <mergeCell ref="B5:J5"/>
    <mergeCell ref="B6:J6"/>
    <mergeCell ref="B7:J7"/>
    <mergeCell ref="E108:H108"/>
    <mergeCell ref="B110:I110"/>
    <mergeCell ref="B8:J8"/>
    <mergeCell ref="B10:B14"/>
    <mergeCell ref="C10:C14"/>
    <mergeCell ref="D10:D14"/>
    <mergeCell ref="E10:E14"/>
    <mergeCell ref="F10:J12"/>
    <mergeCell ref="F13:F14"/>
    <mergeCell ref="G13:I13"/>
  </mergeCells>
  <printOptions/>
  <pageMargins left="0.7" right="0.7" top="0.75" bottom="0.75" header="0.3" footer="0.3"/>
  <pageSetup fitToHeight="0" fitToWidth="1" horizontalDpi="600" verticalDpi="600" orientation="landscape" paperSize="9" scale="98" r:id="rId1"/>
  <rowBreaks count="2" manualBreakCount="2">
    <brk id="84" max="255" man="1"/>
    <brk id="11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ЛОКС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ШпакВЛ</dc:creator>
  <cp:keywords/>
  <dc:description/>
  <cp:lastModifiedBy>SERG</cp:lastModifiedBy>
  <cp:lastPrinted>2019-06-10T13:39:59Z</cp:lastPrinted>
  <dcterms:created xsi:type="dcterms:W3CDTF">2008-08-06T07:13:40Z</dcterms:created>
  <dcterms:modified xsi:type="dcterms:W3CDTF">2019-06-19T06:29:05Z</dcterms:modified>
  <cp:category/>
  <cp:version/>
  <cp:contentType/>
  <cp:contentStatus/>
</cp:coreProperties>
</file>